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75" windowWidth="19035" windowHeight="9210" firstSheet="3" activeTab="5"/>
  </bookViews>
  <sheets>
    <sheet name="Rigidezza_P12" sheetId="5" r:id="rId1"/>
    <sheet name="Rigidezza_P1-4-9-17-25" sheetId="6" r:id="rId2"/>
    <sheet name="Rigidezza_P11-19" sheetId="7" r:id="rId3"/>
    <sheet name="Rigidezza_P2-10-18-26" sheetId="8" r:id="rId4"/>
    <sheet name="Rigidezza_P20" sheetId="9" r:id="rId5"/>
    <sheet name="Rigidezza_P3" sheetId="10" r:id="rId6"/>
    <sheet name="Rigidezza_P27" sheetId="11" r:id="rId7"/>
  </sheets>
  <calcPr calcId="124519"/>
</workbook>
</file>

<file path=xl/calcChain.xml><?xml version="1.0" encoding="utf-8"?>
<calcChain xmlns="http://schemas.openxmlformats.org/spreadsheetml/2006/main">
  <c r="E32" i="11"/>
  <c r="G32" s="1"/>
  <c r="M32" s="1"/>
  <c r="O32" s="1"/>
  <c r="M31"/>
  <c r="O31" s="1"/>
  <c r="L31"/>
  <c r="E31"/>
  <c r="G31" s="1"/>
  <c r="M30"/>
  <c r="O30" s="1"/>
  <c r="L30"/>
  <c r="E30"/>
  <c r="G30" s="1"/>
  <c r="G28"/>
  <c r="L28" s="1"/>
  <c r="O28" s="1"/>
  <c r="L27"/>
  <c r="O27" s="1"/>
  <c r="G27"/>
  <c r="L26"/>
  <c r="O26" s="1"/>
  <c r="G26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G32" i="10"/>
  <c r="M32" s="1"/>
  <c r="O32" s="1"/>
  <c r="E32"/>
  <c r="L31"/>
  <c r="M31" s="1"/>
  <c r="O31" s="1"/>
  <c r="G31"/>
  <c r="E31"/>
  <c r="M30"/>
  <c r="O30" s="1"/>
  <c r="L30"/>
  <c r="E30"/>
  <c r="G30" s="1"/>
  <c r="G28"/>
  <c r="L28" s="1"/>
  <c r="O28" s="1"/>
  <c r="O27"/>
  <c r="L27"/>
  <c r="G27"/>
  <c r="L26"/>
  <c r="O26" s="1"/>
  <c r="G26"/>
  <c r="I26" s="1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E32" i="9"/>
  <c r="G32" s="1"/>
  <c r="M32" s="1"/>
  <c r="O32" s="1"/>
  <c r="O31"/>
  <c r="M31"/>
  <c r="L31"/>
  <c r="E31"/>
  <c r="G31" s="1"/>
  <c r="M30"/>
  <c r="O30" s="1"/>
  <c r="L30"/>
  <c r="G30"/>
  <c r="E30"/>
  <c r="G28"/>
  <c r="L28" s="1"/>
  <c r="O28" s="1"/>
  <c r="O27"/>
  <c r="Q26" s="1"/>
  <c r="L27"/>
  <c r="G27"/>
  <c r="O26"/>
  <c r="L26"/>
  <c r="I26"/>
  <c r="G26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M32" i="8"/>
  <c r="O32" s="1"/>
  <c r="G32"/>
  <c r="E32"/>
  <c r="L31"/>
  <c r="M31" s="1"/>
  <c r="O31" s="1"/>
  <c r="G31"/>
  <c r="E31"/>
  <c r="M30"/>
  <c r="O30" s="1"/>
  <c r="L30"/>
  <c r="E30"/>
  <c r="G30" s="1"/>
  <c r="I30" s="1"/>
  <c r="I31" s="1"/>
  <c r="G28"/>
  <c r="L28" s="1"/>
  <c r="O28" s="1"/>
  <c r="L27"/>
  <c r="O27" s="1"/>
  <c r="G27"/>
  <c r="L26"/>
  <c r="O26" s="1"/>
  <c r="Q26" s="1"/>
  <c r="G26"/>
  <c r="I26" s="1"/>
  <c r="I27" s="1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E32" i="7"/>
  <c r="G32" s="1"/>
  <c r="M32" s="1"/>
  <c r="O32" s="1"/>
  <c r="M31"/>
  <c r="O31" s="1"/>
  <c r="L31"/>
  <c r="E31"/>
  <c r="G31" s="1"/>
  <c r="M30"/>
  <c r="O30" s="1"/>
  <c r="L30"/>
  <c r="G30"/>
  <c r="E30"/>
  <c r="G28"/>
  <c r="L28" s="1"/>
  <c r="O28" s="1"/>
  <c r="O27"/>
  <c r="Q26" s="1"/>
  <c r="L27"/>
  <c r="G27"/>
  <c r="O26"/>
  <c r="L26"/>
  <c r="I26"/>
  <c r="G26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O32" i="6"/>
  <c r="M32"/>
  <c r="G32"/>
  <c r="E32"/>
  <c r="M31"/>
  <c r="O31" s="1"/>
  <c r="L31"/>
  <c r="E31"/>
  <c r="G31" s="1"/>
  <c r="M30"/>
  <c r="O30" s="1"/>
  <c r="L30"/>
  <c r="G30"/>
  <c r="E30"/>
  <c r="G28"/>
  <c r="L28" s="1"/>
  <c r="O28" s="1"/>
  <c r="O27"/>
  <c r="Q26" s="1"/>
  <c r="L27"/>
  <c r="G27"/>
  <c r="O26"/>
  <c r="L26"/>
  <c r="I26"/>
  <c r="I27" s="1"/>
  <c r="G26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I27" i="7" l="1"/>
  <c r="I26" i="11"/>
  <c r="Q26"/>
  <c r="Q27" s="1"/>
  <c r="I27"/>
  <c r="Q30"/>
  <c r="Q31" s="1"/>
  <c r="I30"/>
  <c r="I31" s="1"/>
  <c r="L2"/>
  <c r="I30" i="10"/>
  <c r="I31" s="1"/>
  <c r="Q26"/>
  <c r="Q27" s="1"/>
  <c r="Q30"/>
  <c r="Q31" s="1"/>
  <c r="I27"/>
  <c r="L2"/>
  <c r="I27" i="9"/>
  <c r="Q30"/>
  <c r="Q31" s="1"/>
  <c r="Q28" s="1"/>
  <c r="I30"/>
  <c r="I31" s="1"/>
  <c r="L2"/>
  <c r="Q27"/>
  <c r="Q27" i="8"/>
  <c r="L2"/>
  <c r="I28"/>
  <c r="Q30"/>
  <c r="Q31" s="1"/>
  <c r="Q27" i="7"/>
  <c r="Q30"/>
  <c r="Q31" s="1"/>
  <c r="I30"/>
  <c r="I31" s="1"/>
  <c r="L2"/>
  <c r="Q27" i="6"/>
  <c r="Q30"/>
  <c r="Q31" s="1"/>
  <c r="Q28" s="1"/>
  <c r="I30"/>
  <c r="I31" s="1"/>
  <c r="I28" s="1"/>
  <c r="L2"/>
  <c r="Q28" i="7" l="1"/>
  <c r="L3" s="1"/>
  <c r="L5" s="1"/>
  <c r="I28"/>
  <c r="Q28" i="11"/>
  <c r="I28"/>
  <c r="Q28" i="10"/>
  <c r="I28"/>
  <c r="I28" i="9"/>
  <c r="L3" s="1"/>
  <c r="L5" s="1"/>
  <c r="Q28" i="8"/>
  <c r="L3" s="1"/>
  <c r="L5" s="1"/>
  <c r="L7" i="7"/>
  <c r="L7" i="6"/>
  <c r="L3"/>
  <c r="L5" s="1"/>
  <c r="L3" i="11" l="1"/>
  <c r="L5" s="1"/>
  <c r="L7"/>
  <c r="L7" i="10"/>
  <c r="L3"/>
  <c r="L5" s="1"/>
  <c r="L7" i="9"/>
  <c r="L7" i="8"/>
  <c r="L8" i="5"/>
  <c r="G26"/>
  <c r="E30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8"/>
  <c r="L28" s="1"/>
  <c r="O28" s="1"/>
  <c r="G27"/>
  <c r="C26"/>
  <c r="C27" s="1"/>
  <c r="L2" s="1"/>
  <c r="M31" l="1"/>
  <c r="O31" s="1"/>
  <c r="M30"/>
  <c r="O30" s="1"/>
  <c r="I30"/>
  <c r="I31" s="1"/>
  <c r="I26"/>
  <c r="I27" s="1"/>
  <c r="Q26"/>
  <c r="Q27" s="1"/>
  <c r="I28" l="1"/>
  <c r="Q30"/>
  <c r="Q31" s="1"/>
  <c r="Q28" s="1"/>
  <c r="L7" l="1"/>
  <c r="L3"/>
  <c r="L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<sst xmlns="http://schemas.openxmlformats.org/spreadsheetml/2006/main" count="448" uniqueCount="43">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</sst>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9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workbookViewId="0">
      <selection sqref="A1:S38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0.224041267308554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22.161748101519208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3.6</v>
      </c>
      <c r="I15" s="1" t="s">
        <v>4</v>
      </c>
      <c r="J15" s="1" t="str">
        <f>IF($B$18=2,G15,"")</f>
        <v>Lt</v>
      </c>
      <c r="K15" s="27">
        <v>4.5999999999999996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27343750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27343750</v>
      </c>
      <c r="R27" s="16" t="s">
        <v>16</v>
      </c>
    </row>
    <row r="28" spans="2:18" s="8" customFormat="1">
      <c r="G28" s="9">
        <f>H15</f>
        <v>3.6</v>
      </c>
      <c r="H28" s="8" t="s">
        <v>17</v>
      </c>
      <c r="I28" s="9">
        <f>IF(B3&lt;3,C27/(I27+I31)*2,0)</f>
        <v>3.4634634146341461</v>
      </c>
      <c r="L28" s="9">
        <f>G28</f>
        <v>3.6</v>
      </c>
      <c r="O28" s="9">
        <f>L28</f>
        <v>3.6</v>
      </c>
      <c r="P28" s="8" t="s">
        <v>18</v>
      </c>
      <c r="Q28" s="9">
        <f>IF(B8&lt;3,C27/(Q27+Q31)*2,0)</f>
        <v>3.4634634146341461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21399456.521739133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21399456.521739133</v>
      </c>
      <c r="R31" s="16" t="s">
        <v>16</v>
      </c>
    </row>
    <row r="32" spans="2:18" s="8" customFormat="1">
      <c r="E32" s="9">
        <f>IF($B$18=1,H15,IF($B$18=2,K15,H15))</f>
        <v>4.5999999999999996</v>
      </c>
      <c r="G32" s="9">
        <f>E32</f>
        <v>4.5999999999999996</v>
      </c>
      <c r="H32" s="16"/>
      <c r="M32" s="9">
        <f>G32</f>
        <v>4.5999999999999996</v>
      </c>
      <c r="O32" s="9">
        <f>M32</f>
        <v>4.5999999999999996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97" priority="62" stopIfTrue="1">
      <formula>"$F$12=2"</formula>
    </cfRule>
  </conditionalFormatting>
  <conditionalFormatting sqref="K13">
    <cfRule type="expression" dxfId="96" priority="61" stopIfTrue="1">
      <formula>B18&lt;&gt;2</formula>
    </cfRule>
  </conditionalFormatting>
  <conditionalFormatting sqref="K14">
    <cfRule type="expression" dxfId="95" priority="58" stopIfTrue="1">
      <formula>B18&lt;&gt;2</formula>
    </cfRule>
  </conditionalFormatting>
  <conditionalFormatting sqref="K15 K20">
    <cfRule type="expression" dxfId="94" priority="57" stopIfTrue="1">
      <formula>$B$18&lt;&gt;2</formula>
    </cfRule>
  </conditionalFormatting>
  <conditionalFormatting sqref="K19:K20">
    <cfRule type="expression" dxfId="93" priority="53" stopIfTrue="1">
      <formula>$B$13=1</formula>
    </cfRule>
    <cfRule type="expression" dxfId="92" priority="54" stopIfTrue="1">
      <formula>$B$12=1</formula>
    </cfRule>
    <cfRule type="expression" dxfId="91" priority="56" stopIfTrue="1">
      <formula>$B$18&lt;&gt;2</formula>
    </cfRule>
  </conditionalFormatting>
  <conditionalFormatting sqref="J18 H19:H20 K19:K20">
    <cfRule type="expression" dxfId="90" priority="49" stopIfTrue="1">
      <formula>$B$13=1</formula>
    </cfRule>
  </conditionalFormatting>
  <conditionalFormatting sqref="G18 J18 G19:H21 I19:I20 J19:K21 L19:L20">
    <cfRule type="expression" dxfId="89" priority="46">
      <formula>$B$8&gt;2</formula>
    </cfRule>
  </conditionalFormatting>
  <conditionalFormatting sqref="G12 J12 G13:L15">
    <cfRule type="expression" dxfId="88" priority="26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S38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0.12190661952944046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12.058777502800043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4.2</v>
      </c>
      <c r="I15" s="1" t="s">
        <v>4</v>
      </c>
      <c r="J15" s="1" t="str">
        <f>IF($B$18=2,G15,"")</f>
        <v/>
      </c>
      <c r="K15" s="27">
        <v>4.5999999999999996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19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19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19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</row>
    <row r="27" spans="1:19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23437500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23437500</v>
      </c>
      <c r="R27" s="16" t="s">
        <v>16</v>
      </c>
      <c r="S27" s="8"/>
    </row>
    <row r="28" spans="1:19">
      <c r="A28" s="8"/>
      <c r="B28" s="8"/>
      <c r="C28" s="8"/>
      <c r="D28" s="8"/>
      <c r="E28" s="8"/>
      <c r="F28" s="8"/>
      <c r="G28" s="9">
        <f>H15</f>
        <v>4.2</v>
      </c>
      <c r="H28" s="8" t="s">
        <v>17</v>
      </c>
      <c r="I28" s="9">
        <f>IF(B3&lt;3,C27/(I27+I31)*2,0)</f>
        <v>7.2030000000000003</v>
      </c>
      <c r="J28" s="8"/>
      <c r="K28" s="8"/>
      <c r="L28" s="9">
        <f>G28</f>
        <v>4.2</v>
      </c>
      <c r="M28" s="8"/>
      <c r="N28" s="8"/>
      <c r="O28" s="9">
        <f>L28</f>
        <v>4.2</v>
      </c>
      <c r="P28" s="8" t="s">
        <v>18</v>
      </c>
      <c r="Q28" s="9">
        <f>IF(B8&lt;3,C27/(Q27+Q31)*2,0)</f>
        <v>7.2030000000000003</v>
      </c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</row>
    <row r="31" spans="1:19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</row>
    <row r="32" spans="1:19">
      <c r="A32" s="8"/>
      <c r="B32" s="8"/>
      <c r="C32" s="8"/>
      <c r="D32" s="8"/>
      <c r="E32" s="9">
        <f>IF($B$18=1,H15,IF($B$18=2,K15,H15))</f>
        <v>4.2</v>
      </c>
      <c r="F32" s="8"/>
      <c r="G32" s="9">
        <f>E32</f>
        <v>4.2</v>
      </c>
      <c r="H32" s="16"/>
      <c r="I32" s="8"/>
      <c r="J32" s="8"/>
      <c r="K32" s="8"/>
      <c r="L32" s="8"/>
      <c r="M32" s="9">
        <f>G32</f>
        <v>4.2</v>
      </c>
      <c r="N32" s="8"/>
      <c r="O32" s="9">
        <f>M32</f>
        <v>4.2</v>
      </c>
      <c r="P32" s="8"/>
      <c r="Q32" s="8"/>
      <c r="R32" s="8"/>
      <c r="S32" s="8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</row>
    <row r="37" spans="1:19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S38"/>
  <sheetViews>
    <sheetView workbookViewId="0">
      <selection activeCell="H15" sqref="H1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0.15413070283600491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15.246324268722059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3.2</v>
      </c>
      <c r="I15" s="1" t="s">
        <v>4</v>
      </c>
      <c r="J15" s="1" t="str">
        <f>IF($B$18=2,G15,"")</f>
        <v/>
      </c>
      <c r="K15" s="27">
        <v>4.5999999999999996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19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19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19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</row>
    <row r="27" spans="1:19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30761718.75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30761718.75</v>
      </c>
      <c r="R27" s="16" t="s">
        <v>16</v>
      </c>
      <c r="S27" s="8"/>
    </row>
    <row r="28" spans="1:19">
      <c r="A28" s="8"/>
      <c r="B28" s="8"/>
      <c r="C28" s="8"/>
      <c r="D28" s="8"/>
      <c r="E28" s="8"/>
      <c r="F28" s="8"/>
      <c r="G28" s="9">
        <f>H15</f>
        <v>3.2</v>
      </c>
      <c r="H28" s="8" t="s">
        <v>17</v>
      </c>
      <c r="I28" s="9">
        <f>IF(B3&lt;3,C27/(I27+I31)*2,0)</f>
        <v>5.4880000000000004</v>
      </c>
      <c r="J28" s="8"/>
      <c r="K28" s="8"/>
      <c r="L28" s="9">
        <f>G28</f>
        <v>3.2</v>
      </c>
      <c r="M28" s="8"/>
      <c r="N28" s="8"/>
      <c r="O28" s="9">
        <f>L28</f>
        <v>3.2</v>
      </c>
      <c r="P28" s="8" t="s">
        <v>18</v>
      </c>
      <c r="Q28" s="9">
        <f>IF(B8&lt;3,C27/(Q27+Q31)*2,0)</f>
        <v>5.4880000000000004</v>
      </c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</row>
    <row r="31" spans="1:19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</row>
    <row r="32" spans="1:19">
      <c r="A32" s="8"/>
      <c r="B32" s="8"/>
      <c r="C32" s="8"/>
      <c r="D32" s="8"/>
      <c r="E32" s="9">
        <f>IF($B$18=1,H15,IF($B$18=2,K15,H15))</f>
        <v>3.2</v>
      </c>
      <c r="F32" s="8"/>
      <c r="G32" s="9">
        <f>E32</f>
        <v>3.2</v>
      </c>
      <c r="H32" s="16"/>
      <c r="I32" s="8"/>
      <c r="J32" s="8"/>
      <c r="K32" s="8"/>
      <c r="L32" s="8"/>
      <c r="M32" s="9">
        <f>G32</f>
        <v>3.2</v>
      </c>
      <c r="N32" s="8"/>
      <c r="O32" s="9">
        <f>M32</f>
        <v>3.2</v>
      </c>
      <c r="P32" s="8"/>
      <c r="Q32" s="8"/>
      <c r="R32" s="8"/>
      <c r="S32" s="8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</row>
    <row r="37" spans="1:19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38"/>
  <sheetViews>
    <sheetView workbookViewId="0">
      <selection activeCell="H5" sqref="H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0.43047783039173482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7.8211967872228785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4.2</v>
      </c>
      <c r="I15" s="1" t="s">
        <v>4</v>
      </c>
      <c r="J15" s="1" t="str">
        <f>IF($B$18=2,G15,"")</f>
        <v/>
      </c>
      <c r="K15" s="27">
        <v>4.5999999999999996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19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19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19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</row>
    <row r="27" spans="1:19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23437500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23437500</v>
      </c>
      <c r="R27" s="16" t="s">
        <v>16</v>
      </c>
      <c r="S27" s="8"/>
    </row>
    <row r="28" spans="1:19">
      <c r="A28" s="8"/>
      <c r="B28" s="8"/>
      <c r="C28" s="8"/>
      <c r="D28" s="8"/>
      <c r="E28" s="8"/>
      <c r="F28" s="8"/>
      <c r="G28" s="9">
        <f>H15</f>
        <v>4.2</v>
      </c>
      <c r="H28" s="8" t="s">
        <v>17</v>
      </c>
      <c r="I28" s="9">
        <f>IF(B3&lt;3,C27/(I27+I31)*2,0)</f>
        <v>1.323</v>
      </c>
      <c r="J28" s="8"/>
      <c r="K28" s="8"/>
      <c r="L28" s="9">
        <f>G28</f>
        <v>4.2</v>
      </c>
      <c r="M28" s="8"/>
      <c r="N28" s="8"/>
      <c r="O28" s="9">
        <f>L28</f>
        <v>4.2</v>
      </c>
      <c r="P28" s="8" t="s">
        <v>18</v>
      </c>
      <c r="Q28" s="9">
        <f>IF(B8&lt;3,C27/(Q27+Q31)*2,0)</f>
        <v>1.323</v>
      </c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</row>
    <row r="31" spans="1:19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</row>
    <row r="32" spans="1:19">
      <c r="A32" s="8"/>
      <c r="B32" s="8"/>
      <c r="C32" s="8"/>
      <c r="D32" s="8"/>
      <c r="E32" s="9">
        <f>IF($B$18=1,H15,IF($B$18=2,K15,H15))</f>
        <v>4.2</v>
      </c>
      <c r="F32" s="8"/>
      <c r="G32" s="9">
        <f>E32</f>
        <v>4.2</v>
      </c>
      <c r="H32" s="16"/>
      <c r="I32" s="8"/>
      <c r="J32" s="8"/>
      <c r="K32" s="8"/>
      <c r="L32" s="8"/>
      <c r="M32" s="9">
        <f>G32</f>
        <v>4.2</v>
      </c>
      <c r="N32" s="8"/>
      <c r="O32" s="9">
        <f>M32</f>
        <v>4.2</v>
      </c>
      <c r="P32" s="8"/>
      <c r="Q32" s="8"/>
      <c r="R32" s="8"/>
      <c r="S32" s="8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</row>
    <row r="37" spans="1:19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S38"/>
  <sheetViews>
    <sheetView workbookViewId="0">
      <selection activeCell="H4" sqref="H4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0.48285852245292138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8.7728827313948567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3.4</v>
      </c>
      <c r="I15" s="1" t="s">
        <v>4</v>
      </c>
      <c r="J15" s="1" t="str">
        <f>IF($B$18=2,G15,"")</f>
        <v/>
      </c>
      <c r="K15" s="27">
        <v>4.5999999999999996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19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19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19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</row>
    <row r="27" spans="1:19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28952205.882352944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28952205.882352944</v>
      </c>
      <c r="R27" s="16" t="s">
        <v>16</v>
      </c>
      <c r="S27" s="8"/>
    </row>
    <row r="28" spans="1:19">
      <c r="A28" s="8"/>
      <c r="B28" s="8"/>
      <c r="C28" s="8"/>
      <c r="D28" s="8"/>
      <c r="E28" s="8"/>
      <c r="F28" s="8"/>
      <c r="G28" s="9">
        <f>H15</f>
        <v>3.4</v>
      </c>
      <c r="H28" s="8" t="s">
        <v>17</v>
      </c>
      <c r="I28" s="9">
        <f>IF(B3&lt;3,C27/(I27+I31)*2,0)</f>
        <v>1.071</v>
      </c>
      <c r="J28" s="8"/>
      <c r="K28" s="8"/>
      <c r="L28" s="9">
        <f>G28</f>
        <v>3.4</v>
      </c>
      <c r="M28" s="8"/>
      <c r="N28" s="8"/>
      <c r="O28" s="9">
        <f>L28</f>
        <v>3.4</v>
      </c>
      <c r="P28" s="8" t="s">
        <v>18</v>
      </c>
      <c r="Q28" s="9">
        <f>IF(B8&lt;3,C27/(Q27+Q31)*2,0)</f>
        <v>1.071</v>
      </c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</row>
    <row r="31" spans="1:19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</row>
    <row r="32" spans="1:19">
      <c r="A32" s="8"/>
      <c r="B32" s="8"/>
      <c r="C32" s="8"/>
      <c r="D32" s="8"/>
      <c r="E32" s="9">
        <f>IF($B$18=1,H15,IF($B$18=2,K15,H15))</f>
        <v>3.4</v>
      </c>
      <c r="F32" s="8"/>
      <c r="G32" s="9">
        <f>E32</f>
        <v>3.4</v>
      </c>
      <c r="H32" s="16"/>
      <c r="I32" s="8"/>
      <c r="J32" s="8"/>
      <c r="K32" s="8"/>
      <c r="L32" s="8"/>
      <c r="M32" s="9">
        <f>G32</f>
        <v>3.4</v>
      </c>
      <c r="N32" s="8"/>
      <c r="O32" s="9">
        <f>M32</f>
        <v>3.4</v>
      </c>
      <c r="P32" s="8"/>
      <c r="Q32" s="8"/>
      <c r="R32" s="8"/>
      <c r="S32" s="8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</row>
    <row r="37" spans="1:19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S38"/>
  <sheetViews>
    <sheetView tabSelected="1"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0.1306134465120273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2.3730687066935863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4.2</v>
      </c>
      <c r="I15" s="1" t="s">
        <v>4</v>
      </c>
      <c r="J15" s="1" t="str">
        <f>IF($B$18=2,G15,"")</f>
        <v/>
      </c>
      <c r="K15" s="27">
        <v>4.5999999999999996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19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19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19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8"/>
    </row>
    <row r="27" spans="1:19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4658500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4658500</v>
      </c>
      <c r="R27" s="16" t="s">
        <v>16</v>
      </c>
      <c r="S27" s="8"/>
    </row>
    <row r="28" spans="1:19">
      <c r="A28" s="8"/>
      <c r="B28" s="8"/>
      <c r="C28" s="8"/>
      <c r="D28" s="8"/>
      <c r="E28" s="8"/>
      <c r="F28" s="8"/>
      <c r="G28" s="9">
        <f>H15</f>
        <v>4.2</v>
      </c>
      <c r="H28" s="8" t="s">
        <v>17</v>
      </c>
      <c r="I28" s="9">
        <f>IF(B3&lt;3,C27/(I27+I31)*2,0)</f>
        <v>6.6561795642374157</v>
      </c>
      <c r="J28" s="8"/>
      <c r="K28" s="8"/>
      <c r="L28" s="9">
        <f>G28</f>
        <v>4.2</v>
      </c>
      <c r="M28" s="8"/>
      <c r="N28" s="8"/>
      <c r="O28" s="9">
        <f>L28</f>
        <v>4.2</v>
      </c>
      <c r="P28" s="8" t="s">
        <v>18</v>
      </c>
      <c r="Q28" s="9">
        <f>IF(B8&lt;3,C27/(Q27+Q31)*2,0)</f>
        <v>6.6561795642374157</v>
      </c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</row>
    <row r="31" spans="1:19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</row>
    <row r="32" spans="1:19">
      <c r="A32" s="8"/>
      <c r="B32" s="8"/>
      <c r="C32" s="8"/>
      <c r="D32" s="8"/>
      <c r="E32" s="9">
        <f>IF($B$18=1,H15,IF($B$18=2,K15,H15))</f>
        <v>4.2</v>
      </c>
      <c r="F32" s="8"/>
      <c r="G32" s="9">
        <f>E32</f>
        <v>4.2</v>
      </c>
      <c r="H32" s="16"/>
      <c r="I32" s="8"/>
      <c r="J32" s="8"/>
      <c r="K32" s="8"/>
      <c r="L32" s="8"/>
      <c r="M32" s="9">
        <f>G32</f>
        <v>4.2</v>
      </c>
      <c r="N32" s="8"/>
      <c r="O32" s="9">
        <f>M32</f>
        <v>4.2</v>
      </c>
      <c r="P32" s="8"/>
      <c r="Q32" s="8"/>
      <c r="R32" s="8"/>
      <c r="S32" s="8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</row>
    <row r="37" spans="1:19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S38"/>
  <sheetViews>
    <sheetView workbookViewId="0">
      <selection activeCell="H15" sqref="H1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0.11512378131022499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2.0916425538037853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4.8499999999999996</v>
      </c>
      <c r="I15" s="1" t="s">
        <v>4</v>
      </c>
      <c r="J15" s="1" t="str">
        <f>IF($B$18=2,G15,"")</f>
        <v/>
      </c>
      <c r="K15" s="27">
        <v>4.5999999999999996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19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19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19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19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19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8"/>
    </row>
    <row r="27" spans="1:19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4034164.9484536089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4034164.9484536089</v>
      </c>
      <c r="R27" s="16" t="s">
        <v>16</v>
      </c>
      <c r="S27" s="8"/>
    </row>
    <row r="28" spans="1:19">
      <c r="A28" s="8"/>
      <c r="B28" s="8"/>
      <c r="C28" s="8"/>
      <c r="D28" s="8"/>
      <c r="E28" s="8"/>
      <c r="F28" s="8"/>
      <c r="G28" s="9">
        <f>H15</f>
        <v>4.8499999999999996</v>
      </c>
      <c r="H28" s="8" t="s">
        <v>17</v>
      </c>
      <c r="I28" s="9">
        <f>IF(B3&lt;3,C27/(I27+I31)*2,0)</f>
        <v>7.6863025920360615</v>
      </c>
      <c r="J28" s="8"/>
      <c r="K28" s="8"/>
      <c r="L28" s="9">
        <f>G28</f>
        <v>4.8499999999999996</v>
      </c>
      <c r="M28" s="8"/>
      <c r="N28" s="8"/>
      <c r="O28" s="9">
        <f>L28</f>
        <v>4.8499999999999996</v>
      </c>
      <c r="P28" s="8" t="s">
        <v>18</v>
      </c>
      <c r="Q28" s="9">
        <f>IF(B8&lt;3,C27/(Q27+Q31)*2,0)</f>
        <v>7.6863025920360615</v>
      </c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</row>
    <row r="31" spans="1:19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</row>
    <row r="32" spans="1:19">
      <c r="A32" s="8"/>
      <c r="B32" s="8"/>
      <c r="C32" s="8"/>
      <c r="D32" s="8"/>
      <c r="E32" s="9">
        <f>IF($B$18=1,H15,IF($B$18=2,K15,H15))</f>
        <v>4.8499999999999996</v>
      </c>
      <c r="F32" s="8"/>
      <c r="G32" s="9">
        <f>E32</f>
        <v>4.8499999999999996</v>
      </c>
      <c r="H32" s="16"/>
      <c r="I32" s="8"/>
      <c r="J32" s="8"/>
      <c r="K32" s="8"/>
      <c r="L32" s="8"/>
      <c r="M32" s="9">
        <f>G32</f>
        <v>4.8499999999999996</v>
      </c>
      <c r="N32" s="8"/>
      <c r="O32" s="9">
        <f>M32</f>
        <v>4.8499999999999996</v>
      </c>
      <c r="P32" s="8"/>
      <c r="Q32" s="8"/>
      <c r="R32" s="8"/>
      <c r="S32" s="8"/>
    </row>
    <row r="33" spans="1:19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</row>
    <row r="37" spans="1:19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Rigidezza_P12</vt:lpstr>
      <vt:lpstr>Rigidezza_P1-4-9-17-25</vt:lpstr>
      <vt:lpstr>Rigidezza_P11-19</vt:lpstr>
      <vt:lpstr>Rigidezza_P2-10-18-26</vt:lpstr>
      <vt:lpstr>Rigidezza_P20</vt:lpstr>
      <vt:lpstr>Rigidezza_P3</vt:lpstr>
      <vt:lpstr>Rigidezza_P27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2013-01-02T09:55:43Z</dcterms:created>
  <dcterms:modified xsi:type="dcterms:W3CDTF">2016-12-15T15:24:28Z</dcterms:modified>
</cp:coreProperties>
</file>